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22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<sst xmlns="http://schemas.openxmlformats.org/spreadsheetml/2006/main" count="15" uniqueCount="15">
  <si>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rise</t>
  </si>
  <si>
    <t>set</t>
  </si>
  <si>
    <t>x</t>
  </si>
  <si>
    <t>y</t>
  </si>
  <si>
    <t>x'</t>
  </si>
  <si>
    <t>y'</t>
  </si>
  <si>
    <t>mid</t>
  </si>
  <si>
    <t>month</t>
  </si>
  <si>
    <t>day</t>
  </si>
  <si>
    <t>date</t>
  </si>
  <si>
    <t>http://aa.usno.navy.mil:80/data/docs/RS_OneYear.php</t>
  </si>
  <si>
    <t>fernando cinquegrani</t>
  </si>
  <si>
    <t>Microsoft MVP</t>
  </si>
  <si>
    <t>http://www.prodomosua.eu</t>
  </si>
  <si>
    <t>data: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</si>
</sst>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h\.mm;@"/>
    <numFmt numFmtId="170" formatCode="dd/mm/yyyy\ h\.mm"/>
    <numFmt numFmtId="171" formatCode="0.0000000"/>
    <numFmt numFmtId="172" formatCode="0.00000000"/>
    <numFmt numFmtId="173" formatCode="0.000000000"/>
    <numFmt numFmtId="174" formatCode="0.0000000000"/>
    <numFmt numFmtId="175" formatCode="d/mm/yyyy;@"/>
  </numFmts>
  <fonts count="25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b/>
      <sz val="10.25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Arial"/>
      <family val="0"/>
    </font>
    <font>
      <b/>
      <sz val="20"/>
      <color indexed="16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36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5175"/>
          <c:w val="0.97675"/>
          <c:h val="0.8125"/>
        </c:manualLayout>
      </c:layout>
      <c:areaChart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Foglio1!$A$63:$A$87</c:f>
              <c:strCache/>
            </c:strRef>
          </c:cat>
          <c:val>
            <c:numRef>
              <c:f>Foglio1!$G$63:$G$87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0.14737330588486053</c:v>
                </c:pt>
                <c:pt idx="9">
                  <c:v>0.35089269422311653</c:v>
                </c:pt>
                <c:pt idx="10">
                  <c:v>0.5051636146305056</c:v>
                </c:pt>
                <c:pt idx="11">
                  <c:v>0.5996727588260148</c:v>
                </c:pt>
                <c:pt idx="12">
                  <c:v>0.6279794848164653</c:v>
                </c:pt>
                <c:pt idx="13">
                  <c:v>0.5881547360046845</c:v>
                </c:pt>
                <c:pt idx="14">
                  <c:v>0.4829125032086862</c:v>
                </c:pt>
                <c:pt idx="15">
                  <c:v>0.31942487067250414</c:v>
                </c:pt>
                <c:pt idx="16">
                  <c:v>0.10883325037739289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1"/>
          <c:spPr>
            <a:gradFill rotWithShape="1">
              <a:gsLst>
                <a:gs pos="0">
                  <a:srgbClr val="969696"/>
                </a:gs>
                <a:gs pos="100000">
                  <a:srgbClr val="3333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Foglio1!$A$63:$A$87</c:f>
              <c:strCache/>
            </c:strRef>
          </c:cat>
          <c:val>
            <c:numRef>
              <c:f>Foglio1!$F$63:$F$87</c:f>
              <c:numCache>
                <c:ptCount val="25"/>
                <c:pt idx="0">
                  <c:v>-1.3715253419248894</c:v>
                </c:pt>
                <c:pt idx="1">
                  <c:v>-1.3317005931131085</c:v>
                </c:pt>
                <c:pt idx="2">
                  <c:v>-1.22645836031711</c:v>
                </c:pt>
                <c:pt idx="3">
                  <c:v>-1.0629707277809282</c:v>
                </c:pt>
                <c:pt idx="4">
                  <c:v>-0.8523791074858169</c:v>
                </c:pt>
                <c:pt idx="5">
                  <c:v>-0.60903497033578</c:v>
                </c:pt>
                <c:pt idx="6">
                  <c:v>-0.34952181713239217</c:v>
                </c:pt>
                <c:pt idx="7">
                  <c:v>-0.09152504040070153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-0.13451088677264356</c:v>
                </c:pt>
                <c:pt idx="18">
                  <c:v>-0.39402403997603186</c:v>
                </c:pt>
                <c:pt idx="19">
                  <c:v>-0.6520208167077225</c:v>
                </c:pt>
                <c:pt idx="20">
                  <c:v>-0.8909191629932842</c:v>
                </c:pt>
                <c:pt idx="21">
                  <c:v>-1.0944385513315407</c:v>
                </c:pt>
                <c:pt idx="22">
                  <c:v>-1.2487094717389295</c:v>
                </c:pt>
                <c:pt idx="23">
                  <c:v>-1.3432186159344388</c:v>
                </c:pt>
                <c:pt idx="24">
                  <c:v>-1.3715253419248894</c:v>
                </c:pt>
              </c:numCache>
            </c:numRef>
          </c:val>
        </c:ser>
        <c:axId val="18200237"/>
        <c:axId val="29584406"/>
      </c:areaChart>
      <c:scatterChart>
        <c:scatterStyle val="lineMarker"/>
        <c:varyColors val="0"/>
        <c:ser>
          <c:idx val="0"/>
          <c:order val="2"/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Foglio1!$A$63:$A$87</c:f>
              <c:strCache/>
            </c:strRef>
          </c:xVal>
          <c:yVal>
            <c:numRef>
              <c:f>Foglio1!$B$63:$B$87</c:f>
              <c:numCache/>
            </c:numRef>
          </c:yVal>
          <c:smooth val="1"/>
        </c:ser>
        <c:ser>
          <c:idx val="2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Foglio1!$A$63:$A$87</c:f>
              <c:strCache/>
            </c:strRef>
          </c:xVal>
          <c:yVal>
            <c:numRef>
              <c:f>Foglio1!$E$63:$E$87</c:f>
              <c:numCache>
                <c:ptCount val="25"/>
                <c:pt idx="0">
                  <c:v>-1.3715253419248894</c:v>
                </c:pt>
                <c:pt idx="1">
                  <c:v>-1.3317005931131085</c:v>
                </c:pt>
                <c:pt idx="2">
                  <c:v>-1.22645836031711</c:v>
                </c:pt>
                <c:pt idx="3">
                  <c:v>-1.0629707277809282</c:v>
                </c:pt>
                <c:pt idx="4">
                  <c:v>-0.8523791074858169</c:v>
                </c:pt>
                <c:pt idx="5">
                  <c:v>-0.60903497033578</c:v>
                </c:pt>
                <c:pt idx="6">
                  <c:v>-0.34952181713239217</c:v>
                </c:pt>
                <c:pt idx="7">
                  <c:v>-0.09152504040070153</c:v>
                </c:pt>
                <c:pt idx="8">
                  <c:v>0.14737330588486053</c:v>
                </c:pt>
                <c:pt idx="9">
                  <c:v>0.35089269422311653</c:v>
                </c:pt>
                <c:pt idx="10">
                  <c:v>0.5051636146305056</c:v>
                </c:pt>
                <c:pt idx="11">
                  <c:v>0.5996727588260148</c:v>
                </c:pt>
                <c:pt idx="12">
                  <c:v>0.6279794848164653</c:v>
                </c:pt>
                <c:pt idx="13">
                  <c:v>0.5881547360046845</c:v>
                </c:pt>
                <c:pt idx="14">
                  <c:v>0.4829125032086862</c:v>
                </c:pt>
                <c:pt idx="15">
                  <c:v>0.31942487067250414</c:v>
                </c:pt>
                <c:pt idx="16">
                  <c:v>0.10883325037739289</c:v>
                </c:pt>
                <c:pt idx="17">
                  <c:v>-0.13451088677264356</c:v>
                </c:pt>
                <c:pt idx="18">
                  <c:v>-0.39402403997603186</c:v>
                </c:pt>
                <c:pt idx="19">
                  <c:v>-0.6520208167077225</c:v>
                </c:pt>
                <c:pt idx="20">
                  <c:v>-0.8909191629932842</c:v>
                </c:pt>
                <c:pt idx="21">
                  <c:v>-1.0944385513315407</c:v>
                </c:pt>
                <c:pt idx="22">
                  <c:v>-1.2487094717389295</c:v>
                </c:pt>
                <c:pt idx="23">
                  <c:v>-1.3432186159344388</c:v>
                </c:pt>
                <c:pt idx="24">
                  <c:v>-1.3715253419248894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Foglio1!$C$59</c:f>
                  <c:strCache>
                    <c:ptCount val="1"/>
                    <c:pt idx="0">
                      <c:v>7,37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Foglio1!$C$60</c:f>
                  <c:strCache>
                    <c:ptCount val="1"/>
                    <c:pt idx="0">
                      <c:v>16,46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Foglio1!$D$59:$D$60</c:f>
              <c:numCache>
                <c:ptCount val="2"/>
                <c:pt idx="0">
                  <c:v>0.3070833333333333</c:v>
                </c:pt>
                <c:pt idx="1">
                  <c:v>0.6858333333333333</c:v>
                </c:pt>
              </c:numCache>
            </c:numRef>
          </c:xVal>
          <c:yVal>
            <c:numRef>
              <c:f>Foglio1!$E$59:$E$60</c:f>
              <c:numCache/>
            </c:numRef>
          </c:yVal>
          <c:smooth val="0"/>
        </c:ser>
        <c:axId val="64933063"/>
        <c:axId val="47526656"/>
      </c:scatterChart>
      <c:catAx>
        <c:axId val="64933063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h\.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526656"/>
        <c:crossesAt val="0"/>
        <c:auto val="1"/>
        <c:lblOffset val="100"/>
        <c:noMultiLvlLbl val="0"/>
      </c:catAx>
      <c:valAx>
        <c:axId val="47526656"/>
        <c:scaling>
          <c:orientation val="minMax"/>
          <c:max val="1.6"/>
          <c:min val="-1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933063"/>
        <c:crossesAt val="0"/>
        <c:crossBetween val="between"/>
        <c:dispUnits/>
        <c:majorUnit val="0.4"/>
      </c:valAx>
      <c:catAx>
        <c:axId val="18200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584406"/>
        <c:crosses val="max"/>
        <c:auto val="0"/>
        <c:lblOffset val="100"/>
        <c:tickLblSkip val="1"/>
        <c:noMultiLvlLbl val="0"/>
      </c:catAx>
      <c:valAx>
        <c:axId val="29584406"/>
        <c:scaling>
          <c:orientation val="minMax"/>
          <c:max val="1.6"/>
          <c:min val="-1.6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200237"/>
        <c:crossesAt val="1"/>
        <c:crossBetween val="midCat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-0.008</cdr:y>
    </cdr:from>
    <cdr:to>
      <cdr:x>0.89375</cdr:x>
      <cdr:y>0.0785</cdr:y>
    </cdr:to>
    <cdr:sp textlink="Foglio1!$C$56">
      <cdr:nvSpPr>
        <cdr:cNvPr id="1" name="Text Box 4"/>
        <cdr:cNvSpPr txBox="1">
          <a:spLocks noChangeArrowheads="1"/>
        </cdr:cNvSpPr>
      </cdr:nvSpPr>
      <cdr:spPr>
        <a:xfrm>
          <a:off x="6696075" y="-19049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0c8b5bb-6ebd-42ea-8757-94ea179c9cc5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27/12/2008</a:t>
          </a:fld>
        </a:p>
      </cdr:txBody>
    </cdr:sp>
  </cdr:relSizeAnchor>
  <cdr:relSizeAnchor xmlns:cdr="http://schemas.openxmlformats.org/drawingml/2006/chartDrawing">
    <cdr:from>
      <cdr:x>0.0385</cdr:x>
      <cdr:y>0.00875</cdr:y>
    </cdr:from>
    <cdr:to>
      <cdr:x>0.2625</cdr:x>
      <cdr:y>0.12225</cdr:y>
    </cdr:to>
    <cdr:sp>
      <cdr:nvSpPr>
        <cdr:cNvPr id="2" name="Text Box 5"/>
        <cdr:cNvSpPr txBox="1">
          <a:spLocks noChangeArrowheads="1"/>
        </cdr:cNvSpPr>
      </cdr:nvSpPr>
      <cdr:spPr>
        <a:xfrm>
          <a:off x="314325" y="19050"/>
          <a:ext cx="1857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ROMA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609600" y="161925"/>
        <a:ext cx="8296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eu/" TargetMode="External" /><Relationship Id="rId2" Type="http://schemas.openxmlformats.org/officeDocument/2006/relationships/hyperlink" Target="http://aa.usno.navy.mil/data/docs/RS_OneYear.php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Y8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14.421875" style="0" bestFit="1" customWidth="1"/>
    <col min="3" max="3" width="11.140625" style="0" customWidth="1"/>
    <col min="5" max="5" width="13.140625" style="0" bestFit="1" customWidth="1"/>
    <col min="10" max="10" width="12.57421875" style="0" bestFit="1" customWidth="1"/>
  </cols>
  <sheetData>
    <row r="9" ht="12.75">
      <c r="O9" t="s">
        <v>11</v>
      </c>
    </row>
    <row r="10" ht="12.75">
      <c r="O10" t="s">
        <v>12</v>
      </c>
    </row>
    <row r="11" ht="12.75">
      <c r="O11" s="9" t="s">
        <v>13</v>
      </c>
    </row>
    <row r="13" ht="12.75">
      <c r="O13" t="s">
        <v>14</v>
      </c>
    </row>
    <row r="14" ht="12.75">
      <c r="O14" s="9" t="s">
        <v>10</v>
      </c>
    </row>
    <row r="20" spans="1:25" ht="15">
      <c r="A20" s="1">
        <v>1</v>
      </c>
      <c r="B20">
        <v>738</v>
      </c>
      <c r="C20">
        <v>1649</v>
      </c>
      <c r="D20">
        <v>723</v>
      </c>
      <c r="E20">
        <v>1724</v>
      </c>
      <c r="F20">
        <v>645</v>
      </c>
      <c r="G20">
        <v>1801</v>
      </c>
      <c r="H20">
        <v>553</v>
      </c>
      <c r="I20">
        <v>1836</v>
      </c>
      <c r="J20">
        <v>506</v>
      </c>
      <c r="K20">
        <v>1909</v>
      </c>
      <c r="L20">
        <v>437</v>
      </c>
      <c r="M20">
        <v>1939</v>
      </c>
      <c r="N20">
        <v>439</v>
      </c>
      <c r="O20">
        <v>1949</v>
      </c>
      <c r="P20">
        <v>504</v>
      </c>
      <c r="Q20">
        <v>1928</v>
      </c>
      <c r="R20">
        <v>536</v>
      </c>
      <c r="S20">
        <v>1843</v>
      </c>
      <c r="T20">
        <v>607</v>
      </c>
      <c r="U20">
        <v>1751</v>
      </c>
      <c r="V20">
        <v>643</v>
      </c>
      <c r="W20">
        <v>1704</v>
      </c>
      <c r="X20">
        <v>718</v>
      </c>
      <c r="Y20">
        <v>1640</v>
      </c>
    </row>
    <row r="21" spans="1:25" ht="15">
      <c r="A21" s="1">
        <v>2</v>
      </c>
      <c r="B21">
        <v>738</v>
      </c>
      <c r="C21">
        <v>1650</v>
      </c>
      <c r="D21">
        <v>722</v>
      </c>
      <c r="E21">
        <v>1726</v>
      </c>
      <c r="F21">
        <v>643</v>
      </c>
      <c r="G21">
        <v>1802</v>
      </c>
      <c r="H21">
        <v>551</v>
      </c>
      <c r="I21">
        <v>1837</v>
      </c>
      <c r="J21">
        <v>505</v>
      </c>
      <c r="K21">
        <v>1910</v>
      </c>
      <c r="L21">
        <v>437</v>
      </c>
      <c r="M21">
        <v>1940</v>
      </c>
      <c r="N21">
        <v>439</v>
      </c>
      <c r="O21">
        <v>1949</v>
      </c>
      <c r="P21">
        <v>505</v>
      </c>
      <c r="Q21">
        <v>1927</v>
      </c>
      <c r="R21">
        <v>537</v>
      </c>
      <c r="S21">
        <v>1842</v>
      </c>
      <c r="T21">
        <v>608</v>
      </c>
      <c r="U21">
        <v>1750</v>
      </c>
      <c r="V21">
        <v>644</v>
      </c>
      <c r="W21">
        <v>1703</v>
      </c>
      <c r="X21">
        <v>719</v>
      </c>
      <c r="Y21">
        <v>1640</v>
      </c>
    </row>
    <row r="22" spans="1:25" ht="15">
      <c r="A22" s="1">
        <v>3</v>
      </c>
      <c r="B22">
        <v>738</v>
      </c>
      <c r="C22">
        <v>1651</v>
      </c>
      <c r="D22">
        <v>721</v>
      </c>
      <c r="E22">
        <v>1727</v>
      </c>
      <c r="F22">
        <v>642</v>
      </c>
      <c r="G22">
        <v>1803</v>
      </c>
      <c r="H22">
        <v>549</v>
      </c>
      <c r="I22">
        <v>1838</v>
      </c>
      <c r="J22">
        <v>503</v>
      </c>
      <c r="K22">
        <v>1911</v>
      </c>
      <c r="L22">
        <v>436</v>
      </c>
      <c r="M22">
        <v>1940</v>
      </c>
      <c r="N22">
        <v>440</v>
      </c>
      <c r="O22">
        <v>1949</v>
      </c>
      <c r="P22">
        <v>506</v>
      </c>
      <c r="Q22">
        <v>1926</v>
      </c>
      <c r="R22">
        <v>538</v>
      </c>
      <c r="S22">
        <v>1840</v>
      </c>
      <c r="T22">
        <v>609</v>
      </c>
      <c r="U22">
        <v>1748</v>
      </c>
      <c r="V22">
        <v>645</v>
      </c>
      <c r="W22">
        <v>1702</v>
      </c>
      <c r="X22">
        <v>720</v>
      </c>
      <c r="Y22">
        <v>1639</v>
      </c>
    </row>
    <row r="23" spans="1:25" ht="15">
      <c r="A23" s="1">
        <v>4</v>
      </c>
      <c r="B23">
        <v>738</v>
      </c>
      <c r="C23">
        <v>1652</v>
      </c>
      <c r="D23">
        <v>720</v>
      </c>
      <c r="E23">
        <v>1728</v>
      </c>
      <c r="F23">
        <v>640</v>
      </c>
      <c r="G23">
        <v>1804</v>
      </c>
      <c r="H23">
        <v>548</v>
      </c>
      <c r="I23">
        <v>1839</v>
      </c>
      <c r="J23">
        <v>502</v>
      </c>
      <c r="K23">
        <v>1912</v>
      </c>
      <c r="L23">
        <v>436</v>
      </c>
      <c r="M23">
        <v>1941</v>
      </c>
      <c r="N23">
        <v>440</v>
      </c>
      <c r="O23">
        <v>1948</v>
      </c>
      <c r="P23">
        <v>507</v>
      </c>
      <c r="Q23">
        <v>1925</v>
      </c>
      <c r="R23">
        <v>539</v>
      </c>
      <c r="S23">
        <v>1838</v>
      </c>
      <c r="T23">
        <v>610</v>
      </c>
      <c r="U23">
        <v>1746</v>
      </c>
      <c r="V23">
        <v>646</v>
      </c>
      <c r="W23">
        <v>1700</v>
      </c>
      <c r="X23">
        <v>721</v>
      </c>
      <c r="Y23">
        <v>1639</v>
      </c>
    </row>
    <row r="24" spans="1:25" ht="15">
      <c r="A24" s="1">
        <v>5</v>
      </c>
      <c r="B24">
        <v>738</v>
      </c>
      <c r="C24">
        <v>1653</v>
      </c>
      <c r="D24">
        <v>719</v>
      </c>
      <c r="E24">
        <v>1729</v>
      </c>
      <c r="F24">
        <v>638</v>
      </c>
      <c r="G24">
        <v>1805</v>
      </c>
      <c r="H24">
        <v>546</v>
      </c>
      <c r="I24">
        <v>1840</v>
      </c>
      <c r="J24">
        <v>501</v>
      </c>
      <c r="K24">
        <v>1913</v>
      </c>
      <c r="L24">
        <v>436</v>
      </c>
      <c r="M24">
        <v>1942</v>
      </c>
      <c r="N24">
        <v>441</v>
      </c>
      <c r="O24">
        <v>1948</v>
      </c>
      <c r="P24">
        <v>508</v>
      </c>
      <c r="Q24">
        <v>1923</v>
      </c>
      <c r="R24">
        <v>540</v>
      </c>
      <c r="S24">
        <v>1836</v>
      </c>
      <c r="T24">
        <v>612</v>
      </c>
      <c r="U24">
        <v>1745</v>
      </c>
      <c r="V24">
        <v>648</v>
      </c>
      <c r="W24">
        <v>1659</v>
      </c>
      <c r="X24">
        <v>722</v>
      </c>
      <c r="Y24">
        <v>1639</v>
      </c>
    </row>
    <row r="25" spans="1:25" ht="15">
      <c r="A25" s="1">
        <v>6</v>
      </c>
      <c r="B25">
        <v>738</v>
      </c>
      <c r="C25">
        <v>1654</v>
      </c>
      <c r="D25">
        <v>718</v>
      </c>
      <c r="E25">
        <v>1731</v>
      </c>
      <c r="F25">
        <v>637</v>
      </c>
      <c r="G25">
        <v>1807</v>
      </c>
      <c r="H25">
        <v>544</v>
      </c>
      <c r="I25">
        <v>1841</v>
      </c>
      <c r="J25">
        <v>500</v>
      </c>
      <c r="K25">
        <v>1914</v>
      </c>
      <c r="L25">
        <v>435</v>
      </c>
      <c r="M25">
        <v>1943</v>
      </c>
      <c r="N25">
        <v>442</v>
      </c>
      <c r="O25">
        <v>1948</v>
      </c>
      <c r="P25">
        <v>509</v>
      </c>
      <c r="Q25">
        <v>1922</v>
      </c>
      <c r="R25">
        <v>541</v>
      </c>
      <c r="S25">
        <v>1835</v>
      </c>
      <c r="T25">
        <v>613</v>
      </c>
      <c r="U25">
        <v>1743</v>
      </c>
      <c r="V25">
        <v>649</v>
      </c>
      <c r="W25">
        <v>1658</v>
      </c>
      <c r="X25">
        <v>723</v>
      </c>
      <c r="Y25">
        <v>1639</v>
      </c>
    </row>
    <row r="26" spans="1:25" ht="15">
      <c r="A26" s="1">
        <v>7</v>
      </c>
      <c r="B26">
        <v>738</v>
      </c>
      <c r="C26">
        <v>1655</v>
      </c>
      <c r="D26">
        <v>717</v>
      </c>
      <c r="E26">
        <v>1732</v>
      </c>
      <c r="F26">
        <v>635</v>
      </c>
      <c r="G26">
        <v>1808</v>
      </c>
      <c r="H26">
        <v>543</v>
      </c>
      <c r="I26">
        <v>1843</v>
      </c>
      <c r="J26">
        <v>458</v>
      </c>
      <c r="K26">
        <v>1915</v>
      </c>
      <c r="L26">
        <v>435</v>
      </c>
      <c r="M26">
        <v>1943</v>
      </c>
      <c r="N26">
        <v>442</v>
      </c>
      <c r="O26">
        <v>1948</v>
      </c>
      <c r="P26">
        <v>510</v>
      </c>
      <c r="Q26">
        <v>1921</v>
      </c>
      <c r="R26">
        <v>542</v>
      </c>
      <c r="S26">
        <v>1833</v>
      </c>
      <c r="T26">
        <v>614</v>
      </c>
      <c r="U26">
        <v>1741</v>
      </c>
      <c r="V26">
        <v>650</v>
      </c>
      <c r="W26">
        <v>1657</v>
      </c>
      <c r="X26">
        <v>724</v>
      </c>
      <c r="Y26">
        <v>1639</v>
      </c>
    </row>
    <row r="27" spans="1:25" ht="15">
      <c r="A27" s="1">
        <v>8</v>
      </c>
      <c r="B27">
        <v>738</v>
      </c>
      <c r="C27">
        <v>1656</v>
      </c>
      <c r="D27">
        <v>716</v>
      </c>
      <c r="E27">
        <v>1733</v>
      </c>
      <c r="F27">
        <v>633</v>
      </c>
      <c r="G27">
        <v>1809</v>
      </c>
      <c r="H27">
        <v>541</v>
      </c>
      <c r="I27">
        <v>1844</v>
      </c>
      <c r="J27">
        <v>457</v>
      </c>
      <c r="K27">
        <v>1916</v>
      </c>
      <c r="L27">
        <v>435</v>
      </c>
      <c r="M27">
        <v>1944</v>
      </c>
      <c r="N27">
        <v>443</v>
      </c>
      <c r="O27">
        <v>1947</v>
      </c>
      <c r="P27">
        <v>511</v>
      </c>
      <c r="Q27">
        <v>1920</v>
      </c>
      <c r="R27">
        <v>543</v>
      </c>
      <c r="S27">
        <v>1831</v>
      </c>
      <c r="T27">
        <v>615</v>
      </c>
      <c r="U27">
        <v>1740</v>
      </c>
      <c r="V27">
        <v>651</v>
      </c>
      <c r="W27">
        <v>1656</v>
      </c>
      <c r="X27">
        <v>725</v>
      </c>
      <c r="Y27">
        <v>1639</v>
      </c>
    </row>
    <row r="28" spans="1:25" ht="15">
      <c r="A28" s="1">
        <v>9</v>
      </c>
      <c r="B28">
        <v>738</v>
      </c>
      <c r="C28">
        <v>1657</v>
      </c>
      <c r="D28">
        <v>715</v>
      </c>
      <c r="E28">
        <v>1735</v>
      </c>
      <c r="F28">
        <v>632</v>
      </c>
      <c r="G28">
        <v>1810</v>
      </c>
      <c r="H28">
        <v>539</v>
      </c>
      <c r="I28">
        <v>1845</v>
      </c>
      <c r="J28">
        <v>456</v>
      </c>
      <c r="K28">
        <v>1918</v>
      </c>
      <c r="L28">
        <v>435</v>
      </c>
      <c r="M28">
        <v>1944</v>
      </c>
      <c r="N28">
        <v>444</v>
      </c>
      <c r="O28">
        <v>1947</v>
      </c>
      <c r="P28">
        <v>512</v>
      </c>
      <c r="Q28">
        <v>1918</v>
      </c>
      <c r="R28">
        <v>544</v>
      </c>
      <c r="S28">
        <v>1830</v>
      </c>
      <c r="T28">
        <v>616</v>
      </c>
      <c r="U28">
        <v>1738</v>
      </c>
      <c r="V28">
        <v>653</v>
      </c>
      <c r="W28">
        <v>1655</v>
      </c>
      <c r="X28">
        <v>726</v>
      </c>
      <c r="Y28">
        <v>1639</v>
      </c>
    </row>
    <row r="29" spans="1:25" ht="15">
      <c r="A29" s="1">
        <v>10</v>
      </c>
      <c r="B29">
        <v>737</v>
      </c>
      <c r="C29">
        <v>1658</v>
      </c>
      <c r="D29">
        <v>713</v>
      </c>
      <c r="E29">
        <v>1736</v>
      </c>
      <c r="F29">
        <v>630</v>
      </c>
      <c r="G29">
        <v>1811</v>
      </c>
      <c r="H29">
        <v>538</v>
      </c>
      <c r="I29">
        <v>1846</v>
      </c>
      <c r="J29">
        <v>455</v>
      </c>
      <c r="K29">
        <v>1919</v>
      </c>
      <c r="L29">
        <v>435</v>
      </c>
      <c r="M29">
        <v>1945</v>
      </c>
      <c r="N29">
        <v>444</v>
      </c>
      <c r="O29">
        <v>1946</v>
      </c>
      <c r="P29">
        <v>513</v>
      </c>
      <c r="Q29">
        <v>1917</v>
      </c>
      <c r="R29">
        <v>545</v>
      </c>
      <c r="S29">
        <v>1828</v>
      </c>
      <c r="T29">
        <v>617</v>
      </c>
      <c r="U29">
        <v>1736</v>
      </c>
      <c r="V29">
        <v>654</v>
      </c>
      <c r="W29">
        <v>1654</v>
      </c>
      <c r="X29">
        <v>727</v>
      </c>
      <c r="Y29">
        <v>1639</v>
      </c>
    </row>
    <row r="30" spans="1:25" ht="15">
      <c r="A30" s="1">
        <v>11</v>
      </c>
      <c r="B30">
        <v>737</v>
      </c>
      <c r="C30">
        <v>1659</v>
      </c>
      <c r="D30">
        <v>712</v>
      </c>
      <c r="E30">
        <v>1737</v>
      </c>
      <c r="F30">
        <v>628</v>
      </c>
      <c r="G30">
        <v>1812</v>
      </c>
      <c r="H30">
        <v>536</v>
      </c>
      <c r="I30">
        <v>1847</v>
      </c>
      <c r="J30">
        <v>454</v>
      </c>
      <c r="K30">
        <v>1920</v>
      </c>
      <c r="L30">
        <v>434</v>
      </c>
      <c r="M30">
        <v>1945</v>
      </c>
      <c r="N30">
        <v>445</v>
      </c>
      <c r="O30">
        <v>1946</v>
      </c>
      <c r="P30">
        <v>514</v>
      </c>
      <c r="Q30">
        <v>1916</v>
      </c>
      <c r="R30">
        <v>546</v>
      </c>
      <c r="S30">
        <v>1826</v>
      </c>
      <c r="T30">
        <v>618</v>
      </c>
      <c r="U30">
        <v>1735</v>
      </c>
      <c r="V30">
        <v>655</v>
      </c>
      <c r="W30">
        <v>1653</v>
      </c>
      <c r="X30">
        <v>728</v>
      </c>
      <c r="Y30">
        <v>1639</v>
      </c>
    </row>
    <row r="31" spans="1:25" ht="15">
      <c r="A31" s="1">
        <v>12</v>
      </c>
      <c r="B31">
        <v>737</v>
      </c>
      <c r="C31">
        <v>1700</v>
      </c>
      <c r="D31">
        <v>711</v>
      </c>
      <c r="E31">
        <v>1738</v>
      </c>
      <c r="F31">
        <v>627</v>
      </c>
      <c r="G31">
        <v>1813</v>
      </c>
      <c r="H31">
        <v>534</v>
      </c>
      <c r="I31">
        <v>1848</v>
      </c>
      <c r="J31">
        <v>453</v>
      </c>
      <c r="K31">
        <v>1921</v>
      </c>
      <c r="L31">
        <v>434</v>
      </c>
      <c r="M31">
        <v>1946</v>
      </c>
      <c r="N31">
        <v>446</v>
      </c>
      <c r="O31">
        <v>1945</v>
      </c>
      <c r="P31">
        <v>515</v>
      </c>
      <c r="Q31">
        <v>1914</v>
      </c>
      <c r="R31">
        <v>547</v>
      </c>
      <c r="S31">
        <v>1824</v>
      </c>
      <c r="T31">
        <v>619</v>
      </c>
      <c r="U31">
        <v>1733</v>
      </c>
      <c r="V31">
        <v>656</v>
      </c>
      <c r="W31">
        <v>1652</v>
      </c>
      <c r="X31">
        <v>729</v>
      </c>
      <c r="Y31">
        <v>1639</v>
      </c>
    </row>
    <row r="32" spans="1:25" ht="15">
      <c r="A32" s="1">
        <v>13</v>
      </c>
      <c r="B32">
        <v>736</v>
      </c>
      <c r="C32">
        <v>1701</v>
      </c>
      <c r="D32">
        <v>710</v>
      </c>
      <c r="E32">
        <v>1740</v>
      </c>
      <c r="F32">
        <v>625</v>
      </c>
      <c r="G32">
        <v>1815</v>
      </c>
      <c r="H32">
        <v>533</v>
      </c>
      <c r="I32">
        <v>1849</v>
      </c>
      <c r="J32">
        <v>452</v>
      </c>
      <c r="K32">
        <v>1922</v>
      </c>
      <c r="L32">
        <v>434</v>
      </c>
      <c r="M32">
        <v>1946</v>
      </c>
      <c r="N32">
        <v>447</v>
      </c>
      <c r="O32">
        <v>1945</v>
      </c>
      <c r="P32">
        <v>516</v>
      </c>
      <c r="Q32">
        <v>1913</v>
      </c>
      <c r="R32">
        <v>548</v>
      </c>
      <c r="S32">
        <v>1823</v>
      </c>
      <c r="T32">
        <v>620</v>
      </c>
      <c r="U32">
        <v>1731</v>
      </c>
      <c r="V32">
        <v>658</v>
      </c>
      <c r="W32">
        <v>1651</v>
      </c>
      <c r="X32">
        <v>729</v>
      </c>
      <c r="Y32">
        <v>1639</v>
      </c>
    </row>
    <row r="33" spans="1:25" ht="15">
      <c r="A33" s="1">
        <v>14</v>
      </c>
      <c r="B33">
        <v>736</v>
      </c>
      <c r="C33">
        <v>1702</v>
      </c>
      <c r="D33">
        <v>708</v>
      </c>
      <c r="E33">
        <v>1741</v>
      </c>
      <c r="F33">
        <v>623</v>
      </c>
      <c r="G33">
        <v>1816</v>
      </c>
      <c r="H33">
        <v>531</v>
      </c>
      <c r="I33">
        <v>1850</v>
      </c>
      <c r="J33">
        <v>451</v>
      </c>
      <c r="K33">
        <v>1923</v>
      </c>
      <c r="L33">
        <v>434</v>
      </c>
      <c r="M33">
        <v>1947</v>
      </c>
      <c r="N33">
        <v>447</v>
      </c>
      <c r="O33">
        <v>1944</v>
      </c>
      <c r="P33">
        <v>517</v>
      </c>
      <c r="Q33">
        <v>1911</v>
      </c>
      <c r="R33">
        <v>549</v>
      </c>
      <c r="S33">
        <v>1821</v>
      </c>
      <c r="T33">
        <v>622</v>
      </c>
      <c r="U33">
        <v>1730</v>
      </c>
      <c r="V33">
        <v>659</v>
      </c>
      <c r="W33">
        <v>1650</v>
      </c>
      <c r="X33">
        <v>730</v>
      </c>
      <c r="Y33">
        <v>1640</v>
      </c>
    </row>
    <row r="34" spans="1:25" ht="15">
      <c r="A34" s="1">
        <v>15</v>
      </c>
      <c r="B34">
        <v>736</v>
      </c>
      <c r="C34">
        <v>1703</v>
      </c>
      <c r="D34">
        <v>707</v>
      </c>
      <c r="E34">
        <v>1742</v>
      </c>
      <c r="F34">
        <v>622</v>
      </c>
      <c r="G34">
        <v>1817</v>
      </c>
      <c r="H34">
        <v>530</v>
      </c>
      <c r="I34">
        <v>1851</v>
      </c>
      <c r="J34">
        <v>450</v>
      </c>
      <c r="K34">
        <v>1924</v>
      </c>
      <c r="L34">
        <v>434</v>
      </c>
      <c r="M34">
        <v>1947</v>
      </c>
      <c r="N34">
        <v>448</v>
      </c>
      <c r="O34">
        <v>1943</v>
      </c>
      <c r="P34">
        <v>518</v>
      </c>
      <c r="Q34">
        <v>1910</v>
      </c>
      <c r="R34">
        <v>550</v>
      </c>
      <c r="S34">
        <v>1819</v>
      </c>
      <c r="T34">
        <v>623</v>
      </c>
      <c r="U34">
        <v>1728</v>
      </c>
      <c r="V34">
        <v>700</v>
      </c>
      <c r="W34">
        <v>1649</v>
      </c>
      <c r="X34">
        <v>731</v>
      </c>
      <c r="Y34">
        <v>1640</v>
      </c>
    </row>
    <row r="35" spans="1:25" ht="15">
      <c r="A35" s="1">
        <v>16</v>
      </c>
      <c r="B35">
        <v>735</v>
      </c>
      <c r="C35">
        <v>1704</v>
      </c>
      <c r="D35">
        <v>706</v>
      </c>
      <c r="E35">
        <v>1743</v>
      </c>
      <c r="F35">
        <v>620</v>
      </c>
      <c r="G35">
        <v>1818</v>
      </c>
      <c r="H35">
        <v>528</v>
      </c>
      <c r="I35">
        <v>1852</v>
      </c>
      <c r="J35">
        <v>449</v>
      </c>
      <c r="K35">
        <v>1925</v>
      </c>
      <c r="L35">
        <v>434</v>
      </c>
      <c r="M35">
        <v>1948</v>
      </c>
      <c r="N35">
        <v>449</v>
      </c>
      <c r="O35">
        <v>1943</v>
      </c>
      <c r="P35">
        <v>519</v>
      </c>
      <c r="Q35">
        <v>1908</v>
      </c>
      <c r="R35">
        <v>551</v>
      </c>
      <c r="S35">
        <v>1817</v>
      </c>
      <c r="T35">
        <v>624</v>
      </c>
      <c r="U35">
        <v>1727</v>
      </c>
      <c r="V35">
        <v>701</v>
      </c>
      <c r="W35">
        <v>1648</v>
      </c>
      <c r="X35">
        <v>732</v>
      </c>
      <c r="Y35">
        <v>1640</v>
      </c>
    </row>
    <row r="36" spans="1:25" ht="15">
      <c r="A36" s="1">
        <v>17</v>
      </c>
      <c r="B36">
        <v>735</v>
      </c>
      <c r="C36">
        <v>1706</v>
      </c>
      <c r="D36">
        <v>704</v>
      </c>
      <c r="E36">
        <v>1745</v>
      </c>
      <c r="F36">
        <v>618</v>
      </c>
      <c r="G36">
        <v>1819</v>
      </c>
      <c r="H36">
        <v>526</v>
      </c>
      <c r="I36">
        <v>1854</v>
      </c>
      <c r="J36">
        <v>448</v>
      </c>
      <c r="K36">
        <v>1926</v>
      </c>
      <c r="L36">
        <v>434</v>
      </c>
      <c r="M36">
        <v>1948</v>
      </c>
      <c r="N36">
        <v>450</v>
      </c>
      <c r="O36">
        <v>1942</v>
      </c>
      <c r="P36">
        <v>520</v>
      </c>
      <c r="Q36">
        <v>1907</v>
      </c>
      <c r="R36">
        <v>552</v>
      </c>
      <c r="S36">
        <v>1816</v>
      </c>
      <c r="T36">
        <v>625</v>
      </c>
      <c r="U36">
        <v>1725</v>
      </c>
      <c r="V36">
        <v>702</v>
      </c>
      <c r="W36">
        <v>1647</v>
      </c>
      <c r="X36">
        <v>732</v>
      </c>
      <c r="Y36">
        <v>1640</v>
      </c>
    </row>
    <row r="37" spans="1:25" ht="15">
      <c r="A37" s="1">
        <v>18</v>
      </c>
      <c r="B37">
        <v>734</v>
      </c>
      <c r="C37">
        <v>1707</v>
      </c>
      <c r="D37">
        <v>703</v>
      </c>
      <c r="E37">
        <v>1746</v>
      </c>
      <c r="F37">
        <v>617</v>
      </c>
      <c r="G37">
        <v>1820</v>
      </c>
      <c r="H37">
        <v>525</v>
      </c>
      <c r="I37">
        <v>1855</v>
      </c>
      <c r="J37">
        <v>447</v>
      </c>
      <c r="K37">
        <v>1927</v>
      </c>
      <c r="L37">
        <v>435</v>
      </c>
      <c r="M37">
        <v>1948</v>
      </c>
      <c r="N37">
        <v>451</v>
      </c>
      <c r="O37">
        <v>1941</v>
      </c>
      <c r="P37">
        <v>521</v>
      </c>
      <c r="Q37">
        <v>1905</v>
      </c>
      <c r="R37">
        <v>554</v>
      </c>
      <c r="S37">
        <v>1814</v>
      </c>
      <c r="T37">
        <v>626</v>
      </c>
      <c r="U37">
        <v>1724</v>
      </c>
      <c r="V37">
        <v>704</v>
      </c>
      <c r="W37">
        <v>1647</v>
      </c>
      <c r="X37">
        <v>733</v>
      </c>
      <c r="Y37">
        <v>1641</v>
      </c>
    </row>
    <row r="38" spans="1:25" ht="15">
      <c r="A38" s="1">
        <v>19</v>
      </c>
      <c r="B38">
        <v>734</v>
      </c>
      <c r="C38">
        <v>1708</v>
      </c>
      <c r="D38">
        <v>701</v>
      </c>
      <c r="E38">
        <v>1747</v>
      </c>
      <c r="F38">
        <v>615</v>
      </c>
      <c r="G38">
        <v>1821</v>
      </c>
      <c r="H38">
        <v>523</v>
      </c>
      <c r="I38">
        <v>1856</v>
      </c>
      <c r="J38">
        <v>446</v>
      </c>
      <c r="K38">
        <v>1928</v>
      </c>
      <c r="L38">
        <v>435</v>
      </c>
      <c r="M38">
        <v>1948</v>
      </c>
      <c r="N38">
        <v>452</v>
      </c>
      <c r="O38">
        <v>1941</v>
      </c>
      <c r="P38">
        <v>522</v>
      </c>
      <c r="Q38">
        <v>1904</v>
      </c>
      <c r="R38">
        <v>555</v>
      </c>
      <c r="S38">
        <v>1812</v>
      </c>
      <c r="T38">
        <v>627</v>
      </c>
      <c r="U38">
        <v>1722</v>
      </c>
      <c r="V38">
        <v>705</v>
      </c>
      <c r="W38">
        <v>1646</v>
      </c>
      <c r="X38">
        <v>733</v>
      </c>
      <c r="Y38">
        <v>1641</v>
      </c>
    </row>
    <row r="39" spans="1:25" ht="15">
      <c r="A39" s="1">
        <v>20</v>
      </c>
      <c r="B39">
        <v>733</v>
      </c>
      <c r="C39">
        <v>1709</v>
      </c>
      <c r="D39">
        <v>700</v>
      </c>
      <c r="E39">
        <v>1748</v>
      </c>
      <c r="F39">
        <v>613</v>
      </c>
      <c r="G39">
        <v>1823</v>
      </c>
      <c r="H39">
        <v>522</v>
      </c>
      <c r="I39">
        <v>1857</v>
      </c>
      <c r="J39">
        <v>445</v>
      </c>
      <c r="K39">
        <v>1929</v>
      </c>
      <c r="L39">
        <v>435</v>
      </c>
      <c r="M39">
        <v>1949</v>
      </c>
      <c r="N39">
        <v>453</v>
      </c>
      <c r="O39">
        <v>1940</v>
      </c>
      <c r="P39">
        <v>524</v>
      </c>
      <c r="Q39">
        <v>1902</v>
      </c>
      <c r="R39">
        <v>556</v>
      </c>
      <c r="S39">
        <v>1810</v>
      </c>
      <c r="T39">
        <v>628</v>
      </c>
      <c r="U39">
        <v>1721</v>
      </c>
      <c r="V39">
        <v>706</v>
      </c>
      <c r="W39">
        <v>1645</v>
      </c>
      <c r="X39">
        <v>734</v>
      </c>
      <c r="Y39">
        <v>1642</v>
      </c>
    </row>
    <row r="40" spans="1:25" ht="15">
      <c r="A40" s="1">
        <v>21</v>
      </c>
      <c r="B40">
        <v>733</v>
      </c>
      <c r="C40">
        <v>1710</v>
      </c>
      <c r="D40">
        <v>659</v>
      </c>
      <c r="E40">
        <v>1750</v>
      </c>
      <c r="F40">
        <v>611</v>
      </c>
      <c r="G40">
        <v>1824</v>
      </c>
      <c r="H40">
        <v>520</v>
      </c>
      <c r="I40">
        <v>1858</v>
      </c>
      <c r="J40">
        <v>444</v>
      </c>
      <c r="K40">
        <v>1930</v>
      </c>
      <c r="L40">
        <v>435</v>
      </c>
      <c r="M40">
        <v>1949</v>
      </c>
      <c r="N40">
        <v>453</v>
      </c>
      <c r="O40">
        <v>1939</v>
      </c>
      <c r="P40">
        <v>525</v>
      </c>
      <c r="Q40">
        <v>1901</v>
      </c>
      <c r="R40">
        <v>557</v>
      </c>
      <c r="S40">
        <v>1809</v>
      </c>
      <c r="T40">
        <v>630</v>
      </c>
      <c r="U40">
        <v>1719</v>
      </c>
      <c r="V40">
        <v>707</v>
      </c>
      <c r="W40">
        <v>1645</v>
      </c>
      <c r="X40">
        <v>735</v>
      </c>
      <c r="Y40">
        <v>1642</v>
      </c>
    </row>
    <row r="41" spans="1:25" ht="15">
      <c r="A41" s="1">
        <v>22</v>
      </c>
      <c r="B41">
        <v>732</v>
      </c>
      <c r="C41">
        <v>1712</v>
      </c>
      <c r="D41">
        <v>657</v>
      </c>
      <c r="E41">
        <v>1751</v>
      </c>
      <c r="F41">
        <v>610</v>
      </c>
      <c r="G41">
        <v>1825</v>
      </c>
      <c r="H41">
        <v>519</v>
      </c>
      <c r="I41">
        <v>1859</v>
      </c>
      <c r="J41">
        <v>444</v>
      </c>
      <c r="K41">
        <v>1931</v>
      </c>
      <c r="L41">
        <v>435</v>
      </c>
      <c r="M41">
        <v>1949</v>
      </c>
      <c r="N41">
        <v>454</v>
      </c>
      <c r="O41">
        <v>1938</v>
      </c>
      <c r="P41">
        <v>526</v>
      </c>
      <c r="Q41">
        <v>1859</v>
      </c>
      <c r="R41">
        <v>558</v>
      </c>
      <c r="S41">
        <v>1807</v>
      </c>
      <c r="T41">
        <v>631</v>
      </c>
      <c r="U41">
        <v>1718</v>
      </c>
      <c r="V41">
        <v>708</v>
      </c>
      <c r="W41">
        <v>1644</v>
      </c>
      <c r="X41">
        <v>735</v>
      </c>
      <c r="Y41">
        <v>1643</v>
      </c>
    </row>
    <row r="42" spans="1:25" ht="15">
      <c r="A42" s="1">
        <v>23</v>
      </c>
      <c r="B42">
        <v>731</v>
      </c>
      <c r="C42">
        <v>1713</v>
      </c>
      <c r="D42">
        <v>656</v>
      </c>
      <c r="E42">
        <v>1752</v>
      </c>
      <c r="F42">
        <v>608</v>
      </c>
      <c r="G42">
        <v>1826</v>
      </c>
      <c r="H42">
        <v>517</v>
      </c>
      <c r="I42">
        <v>1900</v>
      </c>
      <c r="J42">
        <v>443</v>
      </c>
      <c r="K42">
        <v>1931</v>
      </c>
      <c r="L42">
        <v>436</v>
      </c>
      <c r="M42">
        <v>1949</v>
      </c>
      <c r="N42">
        <v>455</v>
      </c>
      <c r="O42">
        <v>1937</v>
      </c>
      <c r="P42">
        <v>527</v>
      </c>
      <c r="Q42">
        <v>1858</v>
      </c>
      <c r="R42">
        <v>559</v>
      </c>
      <c r="S42">
        <v>1805</v>
      </c>
      <c r="T42">
        <v>632</v>
      </c>
      <c r="U42">
        <v>1716</v>
      </c>
      <c r="V42">
        <v>710</v>
      </c>
      <c r="W42">
        <v>1643</v>
      </c>
      <c r="X42">
        <v>735</v>
      </c>
      <c r="Y42">
        <v>1643</v>
      </c>
    </row>
    <row r="43" spans="1:25" ht="15">
      <c r="A43" s="1">
        <v>24</v>
      </c>
      <c r="B43">
        <v>730</v>
      </c>
      <c r="C43">
        <v>1714</v>
      </c>
      <c r="D43">
        <v>654</v>
      </c>
      <c r="E43">
        <v>1753</v>
      </c>
      <c r="F43">
        <v>606</v>
      </c>
      <c r="G43">
        <v>1827</v>
      </c>
      <c r="H43">
        <v>516</v>
      </c>
      <c r="I43">
        <v>1901</v>
      </c>
      <c r="J43">
        <v>442</v>
      </c>
      <c r="K43">
        <v>1932</v>
      </c>
      <c r="L43">
        <v>436</v>
      </c>
      <c r="M43">
        <v>1949</v>
      </c>
      <c r="N43">
        <v>456</v>
      </c>
      <c r="O43">
        <v>1936</v>
      </c>
      <c r="P43">
        <v>528</v>
      </c>
      <c r="Q43">
        <v>1856</v>
      </c>
      <c r="R43">
        <v>600</v>
      </c>
      <c r="S43">
        <v>1803</v>
      </c>
      <c r="T43">
        <v>633</v>
      </c>
      <c r="U43">
        <v>1715</v>
      </c>
      <c r="V43">
        <v>711</v>
      </c>
      <c r="W43">
        <v>1643</v>
      </c>
      <c r="X43">
        <v>736</v>
      </c>
      <c r="Y43">
        <v>1644</v>
      </c>
    </row>
    <row r="44" spans="1:25" ht="15">
      <c r="A44" s="1">
        <v>25</v>
      </c>
      <c r="B44">
        <v>730</v>
      </c>
      <c r="C44">
        <v>1715</v>
      </c>
      <c r="D44">
        <v>653</v>
      </c>
      <c r="E44">
        <v>1755</v>
      </c>
      <c r="F44">
        <v>605</v>
      </c>
      <c r="G44">
        <v>1828</v>
      </c>
      <c r="H44">
        <v>514</v>
      </c>
      <c r="I44">
        <v>1902</v>
      </c>
      <c r="J44">
        <v>441</v>
      </c>
      <c r="K44">
        <v>1933</v>
      </c>
      <c r="L44">
        <v>436</v>
      </c>
      <c r="M44">
        <v>1949</v>
      </c>
      <c r="N44">
        <v>457</v>
      </c>
      <c r="O44">
        <v>1935</v>
      </c>
      <c r="P44">
        <v>529</v>
      </c>
      <c r="Q44">
        <v>1855</v>
      </c>
      <c r="R44">
        <v>601</v>
      </c>
      <c r="S44">
        <v>1802</v>
      </c>
      <c r="T44">
        <v>634</v>
      </c>
      <c r="U44">
        <v>1713</v>
      </c>
      <c r="V44">
        <v>712</v>
      </c>
      <c r="W44">
        <v>1642</v>
      </c>
      <c r="X44">
        <v>736</v>
      </c>
      <c r="Y44">
        <v>1644</v>
      </c>
    </row>
    <row r="45" spans="1:25" ht="15">
      <c r="A45" s="1">
        <v>26</v>
      </c>
      <c r="B45">
        <v>729</v>
      </c>
      <c r="C45">
        <v>1717</v>
      </c>
      <c r="D45">
        <v>651</v>
      </c>
      <c r="E45">
        <v>1756</v>
      </c>
      <c r="F45">
        <v>603</v>
      </c>
      <c r="G45">
        <v>1829</v>
      </c>
      <c r="H45">
        <v>513</v>
      </c>
      <c r="I45">
        <v>1903</v>
      </c>
      <c r="J45">
        <v>441</v>
      </c>
      <c r="K45">
        <v>1934</v>
      </c>
      <c r="L45">
        <v>437</v>
      </c>
      <c r="M45">
        <v>1949</v>
      </c>
      <c r="N45">
        <v>458</v>
      </c>
      <c r="O45">
        <v>1935</v>
      </c>
      <c r="P45">
        <v>530</v>
      </c>
      <c r="Q45">
        <v>1853</v>
      </c>
      <c r="R45">
        <v>602</v>
      </c>
      <c r="S45">
        <v>1800</v>
      </c>
      <c r="T45">
        <v>636</v>
      </c>
      <c r="U45">
        <v>1712</v>
      </c>
      <c r="V45">
        <v>713</v>
      </c>
      <c r="W45">
        <v>1642</v>
      </c>
      <c r="X45">
        <v>737</v>
      </c>
      <c r="Y45">
        <v>1645</v>
      </c>
    </row>
    <row r="46" spans="1:25" ht="15">
      <c r="A46" s="1">
        <v>27</v>
      </c>
      <c r="B46">
        <v>728</v>
      </c>
      <c r="C46">
        <v>1718</v>
      </c>
      <c r="D46">
        <v>649</v>
      </c>
      <c r="E46">
        <v>1757</v>
      </c>
      <c r="F46">
        <v>601</v>
      </c>
      <c r="G46">
        <v>1830</v>
      </c>
      <c r="H46">
        <v>511</v>
      </c>
      <c r="I46">
        <v>1905</v>
      </c>
      <c r="J46">
        <v>440</v>
      </c>
      <c r="K46">
        <v>1935</v>
      </c>
      <c r="L46">
        <v>437</v>
      </c>
      <c r="M46">
        <v>1949</v>
      </c>
      <c r="N46">
        <v>459</v>
      </c>
      <c r="O46">
        <v>1934</v>
      </c>
      <c r="P46">
        <v>531</v>
      </c>
      <c r="Q46">
        <v>1851</v>
      </c>
      <c r="R46">
        <v>603</v>
      </c>
      <c r="S46">
        <v>1758</v>
      </c>
      <c r="T46">
        <v>637</v>
      </c>
      <c r="U46">
        <v>1711</v>
      </c>
      <c r="V46">
        <v>714</v>
      </c>
      <c r="W46">
        <v>1641</v>
      </c>
      <c r="X46">
        <v>737</v>
      </c>
      <c r="Y46">
        <v>1646</v>
      </c>
    </row>
    <row r="47" spans="1:25" ht="15">
      <c r="A47" s="1">
        <v>28</v>
      </c>
      <c r="B47">
        <v>727</v>
      </c>
      <c r="C47">
        <v>1719</v>
      </c>
      <c r="D47">
        <v>648</v>
      </c>
      <c r="E47">
        <v>1758</v>
      </c>
      <c r="F47">
        <v>559</v>
      </c>
      <c r="G47">
        <v>1831</v>
      </c>
      <c r="H47">
        <v>510</v>
      </c>
      <c r="I47">
        <v>1906</v>
      </c>
      <c r="J47">
        <v>439</v>
      </c>
      <c r="K47">
        <v>1936</v>
      </c>
      <c r="L47">
        <v>437</v>
      </c>
      <c r="M47">
        <v>1949</v>
      </c>
      <c r="N47">
        <v>500</v>
      </c>
      <c r="O47">
        <v>1932</v>
      </c>
      <c r="P47">
        <v>532</v>
      </c>
      <c r="Q47">
        <v>1850</v>
      </c>
      <c r="R47">
        <v>604</v>
      </c>
      <c r="S47">
        <v>1757</v>
      </c>
      <c r="T47">
        <v>638</v>
      </c>
      <c r="U47">
        <v>1709</v>
      </c>
      <c r="V47">
        <v>715</v>
      </c>
      <c r="W47">
        <v>1641</v>
      </c>
      <c r="X47">
        <v>737</v>
      </c>
      <c r="Y47">
        <v>1647</v>
      </c>
    </row>
    <row r="48" spans="1:25" ht="15">
      <c r="A48" s="1">
        <v>29</v>
      </c>
      <c r="B48">
        <v>726</v>
      </c>
      <c r="C48">
        <v>1720</v>
      </c>
      <c r="D48">
        <v>646</v>
      </c>
      <c r="E48">
        <v>1759</v>
      </c>
      <c r="F48">
        <v>558</v>
      </c>
      <c r="G48">
        <v>1833</v>
      </c>
      <c r="H48">
        <v>509</v>
      </c>
      <c r="I48">
        <v>1907</v>
      </c>
      <c r="J48">
        <v>439</v>
      </c>
      <c r="K48">
        <v>1937</v>
      </c>
      <c r="L48">
        <v>438</v>
      </c>
      <c r="M48">
        <v>1949</v>
      </c>
      <c r="N48">
        <v>501</v>
      </c>
      <c r="O48">
        <v>1931</v>
      </c>
      <c r="P48">
        <v>533</v>
      </c>
      <c r="Q48">
        <v>1848</v>
      </c>
      <c r="R48">
        <v>605</v>
      </c>
      <c r="S48">
        <v>1755</v>
      </c>
      <c r="T48">
        <v>639</v>
      </c>
      <c r="U48">
        <v>1708</v>
      </c>
      <c r="V48">
        <v>716</v>
      </c>
      <c r="W48">
        <v>1640</v>
      </c>
      <c r="X48">
        <v>737</v>
      </c>
      <c r="Y48">
        <v>1647</v>
      </c>
    </row>
    <row r="49" spans="1:25" ht="15">
      <c r="A49" s="1">
        <v>30</v>
      </c>
      <c r="B49">
        <v>725</v>
      </c>
      <c r="C49">
        <v>1722</v>
      </c>
      <c r="F49">
        <v>556</v>
      </c>
      <c r="G49">
        <v>1834</v>
      </c>
      <c r="H49">
        <v>507</v>
      </c>
      <c r="I49">
        <v>1908</v>
      </c>
      <c r="J49">
        <v>438</v>
      </c>
      <c r="K49">
        <v>1937</v>
      </c>
      <c r="L49">
        <v>438</v>
      </c>
      <c r="M49">
        <v>1949</v>
      </c>
      <c r="N49">
        <v>502</v>
      </c>
      <c r="O49">
        <v>1930</v>
      </c>
      <c r="P49">
        <v>534</v>
      </c>
      <c r="Q49">
        <v>1847</v>
      </c>
      <c r="R49">
        <v>606</v>
      </c>
      <c r="S49">
        <v>1753</v>
      </c>
      <c r="T49">
        <v>640</v>
      </c>
      <c r="U49">
        <v>1707</v>
      </c>
      <c r="V49">
        <v>717</v>
      </c>
      <c r="W49">
        <v>1640</v>
      </c>
      <c r="X49">
        <v>738</v>
      </c>
      <c r="Y49">
        <v>1648</v>
      </c>
    </row>
    <row r="50" spans="1:25" ht="15">
      <c r="A50" s="1">
        <v>31</v>
      </c>
      <c r="B50">
        <v>724</v>
      </c>
      <c r="C50">
        <v>1723</v>
      </c>
      <c r="F50">
        <v>554</v>
      </c>
      <c r="G50">
        <v>1835</v>
      </c>
      <c r="J50">
        <v>438</v>
      </c>
      <c r="K50">
        <v>1938</v>
      </c>
      <c r="N50">
        <v>503</v>
      </c>
      <c r="O50">
        <v>1929</v>
      </c>
      <c r="P50">
        <v>535</v>
      </c>
      <c r="Q50">
        <v>1845</v>
      </c>
      <c r="T50">
        <v>642</v>
      </c>
      <c r="U50">
        <v>1705</v>
      </c>
      <c r="X50">
        <v>738</v>
      </c>
      <c r="Y50">
        <v>1649</v>
      </c>
    </row>
    <row r="54" ht="12.75">
      <c r="A54" s="5"/>
    </row>
    <row r="55" spans="1:3" ht="12.75">
      <c r="A55" s="2"/>
      <c r="C55">
        <v>361</v>
      </c>
    </row>
    <row r="56" spans="1:3" ht="12.75">
      <c r="A56" s="2"/>
      <c r="B56" t="s">
        <v>9</v>
      </c>
      <c r="C56" s="8">
        <f>"1/1/2008"+C55</f>
        <v>39809</v>
      </c>
    </row>
    <row r="57" spans="2:3" ht="15">
      <c r="B57" t="s">
        <v>7</v>
      </c>
      <c r="C57" s="1">
        <f>MONTH(C56)</f>
        <v>12</v>
      </c>
    </row>
    <row r="58" spans="2:3" ht="12.75">
      <c r="B58" t="s">
        <v>8</v>
      </c>
      <c r="C58">
        <f>DAY(C56)</f>
        <v>27</v>
      </c>
    </row>
    <row r="59" spans="1:5" ht="12.75">
      <c r="A59">
        <f ca="1">OFFSET($A$20,$C$58-1,$C$57*2-1,1,1)</f>
        <v>737</v>
      </c>
      <c r="B59" t="s">
        <v>0</v>
      </c>
      <c r="C59" s="6">
        <f>A59/100</f>
        <v>7.37</v>
      </c>
      <c r="D59">
        <f>A59/2400</f>
        <v>0.3070833333333333</v>
      </c>
      <c r="E59" s="6">
        <v>0</v>
      </c>
    </row>
    <row r="60" spans="1:5" ht="12.75">
      <c r="A60">
        <f ca="1">OFFSET($A$20,$C$58-1,$C$57*2,1,1)</f>
        <v>1646</v>
      </c>
      <c r="B60" t="s">
        <v>1</v>
      </c>
      <c r="C60" s="6">
        <f>A60/100</f>
        <v>16.46</v>
      </c>
      <c r="D60">
        <f>A60/2400</f>
        <v>0.6858333333333333</v>
      </c>
      <c r="E60" s="6">
        <v>0</v>
      </c>
    </row>
    <row r="61" spans="1:6" ht="12.75">
      <c r="A61">
        <f>AVERAGE(A59:A60)</f>
        <v>1191.5</v>
      </c>
      <c r="B61" t="s">
        <v>6</v>
      </c>
      <c r="C61">
        <f>A61/100</f>
        <v>11.915</v>
      </c>
      <c r="D61">
        <f>A61/2400</f>
        <v>0.49645833333333333</v>
      </c>
      <c r="E61" s="6">
        <f>D61-D59</f>
        <v>0.18937500000000002</v>
      </c>
      <c r="F61" s="6">
        <f>-COS(2*PI()*E61)</f>
        <v>-0.37177292855421207</v>
      </c>
    </row>
    <row r="62" spans="1:4" ht="12.75">
      <c r="A62" s="3" t="s">
        <v>2</v>
      </c>
      <c r="B62" s="3" t="s">
        <v>3</v>
      </c>
      <c r="C62" t="s">
        <v>4</v>
      </c>
      <c r="D62" t="s">
        <v>5</v>
      </c>
    </row>
    <row r="63" spans="1:7" ht="12.75">
      <c r="A63" s="4">
        <f>1/24*(ROW(A1)-1)</f>
        <v>0</v>
      </c>
      <c r="B63">
        <f>-COS(2*PI()*A63)</f>
        <v>-1</v>
      </c>
      <c r="C63" s="6">
        <f aca="true" t="shared" si="0" ref="C63:C87">0.5-($D$61-A63)</f>
        <v>0.003541666666666665</v>
      </c>
      <c r="D63">
        <f>-COS(2*PI()*C63)</f>
        <v>-0.9997524133706773</v>
      </c>
      <c r="E63" s="6">
        <f aca="true" t="shared" si="1" ref="E63:E87">D63+(F$61)</f>
        <v>-1.3715253419248894</v>
      </c>
      <c r="F63" s="6">
        <f>IF(E63&gt;0,0,E63)</f>
        <v>-1.3715253419248894</v>
      </c>
      <c r="G63" s="6">
        <f>IF(E63&lt;0,0,E63)</f>
        <v>0</v>
      </c>
    </row>
    <row r="64" spans="1:7" ht="12.75">
      <c r="A64" s="4">
        <f aca="true" t="shared" si="2" ref="A64:A87">1/24*(ROW(A2)-1)</f>
        <v>0.041666666666666664</v>
      </c>
      <c r="B64">
        <f aca="true" t="shared" si="3" ref="B64:B87">-COS(2*PI()*A64)</f>
        <v>-0.9659258262890683</v>
      </c>
      <c r="C64" s="6">
        <f t="shared" si="0"/>
        <v>0.04520833333333335</v>
      </c>
      <c r="D64">
        <f aca="true" t="shared" si="4" ref="D64:D87">-COS(2*PI()*C64)</f>
        <v>-0.9599276645588964</v>
      </c>
      <c r="E64" s="6">
        <f t="shared" si="1"/>
        <v>-1.3317005931131085</v>
      </c>
      <c r="F64" s="6">
        <f aca="true" t="shared" si="5" ref="F64:F87">IF(E64&gt;0,0,E64)</f>
        <v>-1.3317005931131085</v>
      </c>
      <c r="G64" s="6">
        <f aca="true" t="shared" si="6" ref="G64:G87">IF(E64&lt;0,0,E64)</f>
        <v>0</v>
      </c>
    </row>
    <row r="65" spans="1:7" ht="12.75">
      <c r="A65" s="4">
        <f t="shared" si="2"/>
        <v>0.08333333333333333</v>
      </c>
      <c r="B65">
        <f t="shared" si="3"/>
        <v>-0.8660254037844387</v>
      </c>
      <c r="C65" s="6">
        <f t="shared" si="0"/>
        <v>0.08687499999999998</v>
      </c>
      <c r="D65">
        <f t="shared" si="4"/>
        <v>-0.8546854317628979</v>
      </c>
      <c r="E65" s="6">
        <f t="shared" si="1"/>
        <v>-1.22645836031711</v>
      </c>
      <c r="F65" s="6">
        <f t="shared" si="5"/>
        <v>-1.22645836031711</v>
      </c>
      <c r="G65" s="6">
        <f t="shared" si="6"/>
        <v>0</v>
      </c>
    </row>
    <row r="66" spans="1:7" ht="12.75">
      <c r="A66" s="4">
        <f t="shared" si="2"/>
        <v>0.125</v>
      </c>
      <c r="B66">
        <f t="shared" si="3"/>
        <v>-0.7071067811865476</v>
      </c>
      <c r="C66" s="6">
        <f t="shared" si="0"/>
        <v>0.12854166666666667</v>
      </c>
      <c r="D66">
        <f t="shared" si="4"/>
        <v>-0.6911977992267161</v>
      </c>
      <c r="E66" s="6">
        <f t="shared" si="1"/>
        <v>-1.0629707277809282</v>
      </c>
      <c r="F66" s="6">
        <f t="shared" si="5"/>
        <v>-1.0629707277809282</v>
      </c>
      <c r="G66" s="6">
        <f t="shared" si="6"/>
        <v>0</v>
      </c>
    </row>
    <row r="67" spans="1:7" ht="12.75">
      <c r="A67" s="4">
        <f t="shared" si="2"/>
        <v>0.16666666666666666</v>
      </c>
      <c r="B67">
        <f t="shared" si="3"/>
        <v>-0.5000000000000001</v>
      </c>
      <c r="C67" s="6">
        <f t="shared" si="0"/>
        <v>0.1702083333333333</v>
      </c>
      <c r="D67">
        <f t="shared" si="4"/>
        <v>-0.48060617893160484</v>
      </c>
      <c r="E67" s="6">
        <f t="shared" si="1"/>
        <v>-0.8523791074858169</v>
      </c>
      <c r="F67" s="6">
        <f t="shared" si="5"/>
        <v>-0.8523791074858169</v>
      </c>
      <c r="G67" s="6">
        <f t="shared" si="6"/>
        <v>0</v>
      </c>
    </row>
    <row r="68" spans="1:7" ht="12.75">
      <c r="A68" s="4">
        <f t="shared" si="2"/>
        <v>0.20833333333333331</v>
      </c>
      <c r="B68">
        <f t="shared" si="3"/>
        <v>-0.25881904510252096</v>
      </c>
      <c r="C68" s="6">
        <f t="shared" si="0"/>
        <v>0.21187499999999998</v>
      </c>
      <c r="D68">
        <f t="shared" si="4"/>
        <v>-0.23726204178156796</v>
      </c>
      <c r="E68" s="6">
        <f t="shared" si="1"/>
        <v>-0.60903497033578</v>
      </c>
      <c r="F68" s="6">
        <f t="shared" si="5"/>
        <v>-0.60903497033578</v>
      </c>
      <c r="G68" s="6">
        <f t="shared" si="6"/>
        <v>0</v>
      </c>
    </row>
    <row r="69" spans="1:7" ht="12.75">
      <c r="A69" s="4">
        <f t="shared" si="2"/>
        <v>0.25</v>
      </c>
      <c r="B69">
        <f t="shared" si="3"/>
        <v>-6.1257422745431E-17</v>
      </c>
      <c r="C69" s="6">
        <f t="shared" si="0"/>
        <v>0.25354166666666667</v>
      </c>
      <c r="D69">
        <f t="shared" si="4"/>
        <v>0.02225111142181989</v>
      </c>
      <c r="E69" s="6">
        <f t="shared" si="1"/>
        <v>-0.34952181713239217</v>
      </c>
      <c r="F69" s="6">
        <f t="shared" si="5"/>
        <v>-0.34952181713239217</v>
      </c>
      <c r="G69" s="6">
        <f t="shared" si="6"/>
        <v>0</v>
      </c>
    </row>
    <row r="70" spans="1:7" ht="12.75">
      <c r="A70" s="4">
        <f t="shared" si="2"/>
        <v>0.29166666666666663</v>
      </c>
      <c r="B70">
        <f t="shared" si="3"/>
        <v>0.2588190451025204</v>
      </c>
      <c r="C70" s="6">
        <f t="shared" si="0"/>
        <v>0.2952083333333333</v>
      </c>
      <c r="D70">
        <f t="shared" si="4"/>
        <v>0.28024788815351054</v>
      </c>
      <c r="E70" s="6">
        <f t="shared" si="1"/>
        <v>-0.09152504040070153</v>
      </c>
      <c r="F70" s="6">
        <f t="shared" si="5"/>
        <v>-0.09152504040070153</v>
      </c>
      <c r="G70" s="6">
        <f t="shared" si="6"/>
        <v>0</v>
      </c>
    </row>
    <row r="71" spans="1:7" ht="12.75">
      <c r="A71" s="4">
        <f t="shared" si="2"/>
        <v>0.3333333333333333</v>
      </c>
      <c r="B71">
        <f t="shared" si="3"/>
        <v>0.4999999999999998</v>
      </c>
      <c r="C71" s="6">
        <f t="shared" si="0"/>
        <v>0.336875</v>
      </c>
      <c r="D71">
        <f t="shared" si="4"/>
        <v>0.5191462344390726</v>
      </c>
      <c r="E71" s="6">
        <f t="shared" si="1"/>
        <v>0.14737330588486053</v>
      </c>
      <c r="F71" s="6">
        <f t="shared" si="5"/>
        <v>0</v>
      </c>
      <c r="G71" s="6">
        <f t="shared" si="6"/>
        <v>0.14737330588486053</v>
      </c>
    </row>
    <row r="72" spans="1:7" ht="12.75">
      <c r="A72" s="4">
        <f t="shared" si="2"/>
        <v>0.375</v>
      </c>
      <c r="B72">
        <f t="shared" si="3"/>
        <v>0.7071067811865475</v>
      </c>
      <c r="C72" s="6">
        <f t="shared" si="0"/>
        <v>0.37854166666666667</v>
      </c>
      <c r="D72">
        <f t="shared" si="4"/>
        <v>0.7226656227773286</v>
      </c>
      <c r="E72" s="6">
        <f t="shared" si="1"/>
        <v>0.35089269422311653</v>
      </c>
      <c r="F72" s="6">
        <f t="shared" si="5"/>
        <v>0</v>
      </c>
      <c r="G72" s="6">
        <f t="shared" si="6"/>
        <v>0.35089269422311653</v>
      </c>
    </row>
    <row r="73" spans="1:7" ht="12.75">
      <c r="A73" s="4">
        <f t="shared" si="2"/>
        <v>0.41666666666666663</v>
      </c>
      <c r="B73">
        <f t="shared" si="3"/>
        <v>0.8660254037844385</v>
      </c>
      <c r="C73" s="6">
        <f t="shared" si="0"/>
        <v>0.4202083333333333</v>
      </c>
      <c r="D73">
        <f t="shared" si="4"/>
        <v>0.8769365431847177</v>
      </c>
      <c r="E73" s="6">
        <f t="shared" si="1"/>
        <v>0.5051636146305056</v>
      </c>
      <c r="F73" s="6">
        <f t="shared" si="5"/>
        <v>0</v>
      </c>
      <c r="G73" s="6">
        <f t="shared" si="6"/>
        <v>0.5051636146305056</v>
      </c>
    </row>
    <row r="74" spans="1:7" ht="12.75">
      <c r="A74" s="4">
        <f t="shared" si="2"/>
        <v>0.4583333333333333</v>
      </c>
      <c r="B74">
        <f t="shared" si="3"/>
        <v>0.9659258262890682</v>
      </c>
      <c r="C74" s="6">
        <f t="shared" si="0"/>
        <v>0.461875</v>
      </c>
      <c r="D74">
        <f t="shared" si="4"/>
        <v>0.9714456873802269</v>
      </c>
      <c r="E74" s="6">
        <f t="shared" si="1"/>
        <v>0.5996727588260148</v>
      </c>
      <c r="F74" s="6">
        <f t="shared" si="5"/>
        <v>0</v>
      </c>
      <c r="G74" s="6">
        <f t="shared" si="6"/>
        <v>0.5996727588260148</v>
      </c>
    </row>
    <row r="75" spans="1:7" ht="12.75">
      <c r="A75" s="4">
        <f t="shared" si="2"/>
        <v>0.5</v>
      </c>
      <c r="B75">
        <f t="shared" si="3"/>
        <v>1</v>
      </c>
      <c r="C75" s="6">
        <f t="shared" si="0"/>
        <v>0.5035416666666667</v>
      </c>
      <c r="D75">
        <f t="shared" si="4"/>
        <v>0.9997524133706773</v>
      </c>
      <c r="E75" s="6">
        <f t="shared" si="1"/>
        <v>0.6279794848164653</v>
      </c>
      <c r="F75" s="6">
        <f t="shared" si="5"/>
        <v>0</v>
      </c>
      <c r="G75" s="6">
        <f t="shared" si="6"/>
        <v>0.6279794848164653</v>
      </c>
    </row>
    <row r="76" spans="1:7" ht="12.75">
      <c r="A76" s="4">
        <f t="shared" si="2"/>
        <v>0.5416666666666666</v>
      </c>
      <c r="B76">
        <f t="shared" si="3"/>
        <v>0.9659258262890684</v>
      </c>
      <c r="C76" s="6">
        <f t="shared" si="0"/>
        <v>0.5452083333333333</v>
      </c>
      <c r="D76">
        <f t="shared" si="4"/>
        <v>0.9599276645588966</v>
      </c>
      <c r="E76" s="6">
        <f t="shared" si="1"/>
        <v>0.5881547360046845</v>
      </c>
      <c r="F76" s="6">
        <f t="shared" si="5"/>
        <v>0</v>
      </c>
      <c r="G76" s="6">
        <f t="shared" si="6"/>
        <v>0.5881547360046845</v>
      </c>
    </row>
    <row r="77" spans="1:7" ht="12.75">
      <c r="A77" s="4">
        <f t="shared" si="2"/>
        <v>0.5833333333333333</v>
      </c>
      <c r="B77">
        <f t="shared" si="3"/>
        <v>0.866025403784439</v>
      </c>
      <c r="C77" s="6">
        <f t="shared" si="0"/>
        <v>0.5868749999999999</v>
      </c>
      <c r="D77">
        <f t="shared" si="4"/>
        <v>0.8546854317628982</v>
      </c>
      <c r="E77" s="6">
        <f t="shared" si="1"/>
        <v>0.4829125032086862</v>
      </c>
      <c r="F77" s="6">
        <f t="shared" si="5"/>
        <v>0</v>
      </c>
      <c r="G77" s="6">
        <f t="shared" si="6"/>
        <v>0.4829125032086862</v>
      </c>
    </row>
    <row r="78" spans="1:7" ht="12.75">
      <c r="A78" s="4">
        <f t="shared" si="2"/>
        <v>0.625</v>
      </c>
      <c r="B78">
        <f t="shared" si="3"/>
        <v>0.7071067811865477</v>
      </c>
      <c r="C78" s="6">
        <f t="shared" si="0"/>
        <v>0.6285416666666667</v>
      </c>
      <c r="D78">
        <f t="shared" si="4"/>
        <v>0.6911977992267162</v>
      </c>
      <c r="E78" s="6">
        <f t="shared" si="1"/>
        <v>0.31942487067250414</v>
      </c>
      <c r="F78" s="6">
        <f t="shared" si="5"/>
        <v>0</v>
      </c>
      <c r="G78" s="6">
        <f t="shared" si="6"/>
        <v>0.31942487067250414</v>
      </c>
    </row>
    <row r="79" spans="1:7" ht="12.75">
      <c r="A79" s="4">
        <f t="shared" si="2"/>
        <v>0.6666666666666666</v>
      </c>
      <c r="B79">
        <f t="shared" si="3"/>
        <v>0.5000000000000004</v>
      </c>
      <c r="C79" s="6">
        <f t="shared" si="0"/>
        <v>0.6702083333333333</v>
      </c>
      <c r="D79">
        <f t="shared" si="4"/>
        <v>0.48060617893160495</v>
      </c>
      <c r="E79" s="6">
        <f t="shared" si="1"/>
        <v>0.10883325037739289</v>
      </c>
      <c r="F79" s="6">
        <f t="shared" si="5"/>
        <v>0</v>
      </c>
      <c r="G79" s="6">
        <f t="shared" si="6"/>
        <v>0.10883325037739289</v>
      </c>
    </row>
    <row r="80" spans="1:7" ht="12.75">
      <c r="A80" s="4">
        <f t="shared" si="2"/>
        <v>0.7083333333333333</v>
      </c>
      <c r="B80">
        <f t="shared" si="3"/>
        <v>0.2588190451025215</v>
      </c>
      <c r="C80" s="6">
        <f t="shared" si="0"/>
        <v>0.7118749999999999</v>
      </c>
      <c r="D80">
        <f t="shared" si="4"/>
        <v>0.2372620417815685</v>
      </c>
      <c r="E80" s="6">
        <f t="shared" si="1"/>
        <v>-0.13451088677264356</v>
      </c>
      <c r="F80" s="6">
        <f t="shared" si="5"/>
        <v>-0.13451088677264356</v>
      </c>
      <c r="G80" s="6">
        <f t="shared" si="6"/>
        <v>0</v>
      </c>
    </row>
    <row r="81" spans="1:7" ht="12.75">
      <c r="A81" s="4">
        <f t="shared" si="2"/>
        <v>0.75</v>
      </c>
      <c r="B81">
        <f t="shared" si="3"/>
        <v>1.83772268236293E-16</v>
      </c>
      <c r="C81" s="6">
        <f t="shared" si="0"/>
        <v>0.7535416666666667</v>
      </c>
      <c r="D81">
        <f t="shared" si="4"/>
        <v>-0.022251111421819767</v>
      </c>
      <c r="E81" s="6">
        <f t="shared" si="1"/>
        <v>-0.39402403997603186</v>
      </c>
      <c r="F81" s="6">
        <f t="shared" si="5"/>
        <v>-0.39402403997603186</v>
      </c>
      <c r="G81" s="6">
        <f t="shared" si="6"/>
        <v>0</v>
      </c>
    </row>
    <row r="82" spans="1:7" ht="12.75">
      <c r="A82" s="4">
        <f t="shared" si="2"/>
        <v>0.7916666666666666</v>
      </c>
      <c r="B82">
        <f t="shared" si="3"/>
        <v>-0.2588190451025203</v>
      </c>
      <c r="C82" s="6">
        <f t="shared" si="0"/>
        <v>0.7952083333333333</v>
      </c>
      <c r="D82">
        <f t="shared" si="4"/>
        <v>-0.2802478881535104</v>
      </c>
      <c r="E82" s="6">
        <f t="shared" si="1"/>
        <v>-0.6520208167077225</v>
      </c>
      <c r="F82" s="6">
        <f t="shared" si="5"/>
        <v>-0.6520208167077225</v>
      </c>
      <c r="G82" s="6">
        <f t="shared" si="6"/>
        <v>0</v>
      </c>
    </row>
    <row r="83" spans="1:10" ht="12.75">
      <c r="A83" s="4">
        <f t="shared" si="2"/>
        <v>0.8333333333333333</v>
      </c>
      <c r="B83">
        <f t="shared" si="3"/>
        <v>-0.49999999999999933</v>
      </c>
      <c r="C83" s="6">
        <f t="shared" si="0"/>
        <v>0.8368749999999999</v>
      </c>
      <c r="D83">
        <f t="shared" si="4"/>
        <v>-0.5191462344390722</v>
      </c>
      <c r="E83" s="6">
        <f t="shared" si="1"/>
        <v>-0.8909191629932842</v>
      </c>
      <c r="F83" s="6">
        <f t="shared" si="5"/>
        <v>-0.8909191629932842</v>
      </c>
      <c r="G83" s="6">
        <f t="shared" si="6"/>
        <v>0</v>
      </c>
      <c r="J83" s="7"/>
    </row>
    <row r="84" spans="1:7" ht="12.75">
      <c r="A84" s="4">
        <f t="shared" si="2"/>
        <v>0.875</v>
      </c>
      <c r="B84">
        <f t="shared" si="3"/>
        <v>-0.7071067811865474</v>
      </c>
      <c r="C84" s="6">
        <f t="shared" si="0"/>
        <v>0.8785416666666667</v>
      </c>
      <c r="D84">
        <f t="shared" si="4"/>
        <v>-0.7226656227773286</v>
      </c>
      <c r="E84" s="6">
        <f t="shared" si="1"/>
        <v>-1.0944385513315407</v>
      </c>
      <c r="F84" s="6">
        <f t="shared" si="5"/>
        <v>-1.0944385513315407</v>
      </c>
      <c r="G84" s="6">
        <f t="shared" si="6"/>
        <v>0</v>
      </c>
    </row>
    <row r="85" spans="1:7" ht="12.75">
      <c r="A85" s="4">
        <f t="shared" si="2"/>
        <v>0.9166666666666666</v>
      </c>
      <c r="B85">
        <f t="shared" si="3"/>
        <v>-0.8660254037844384</v>
      </c>
      <c r="C85" s="6">
        <f t="shared" si="0"/>
        <v>0.9202083333333333</v>
      </c>
      <c r="D85">
        <f t="shared" si="4"/>
        <v>-0.8769365431847176</v>
      </c>
      <c r="E85" s="6">
        <f t="shared" si="1"/>
        <v>-1.2487094717389295</v>
      </c>
      <c r="F85" s="6">
        <f t="shared" si="5"/>
        <v>-1.2487094717389295</v>
      </c>
      <c r="G85" s="6">
        <f t="shared" si="6"/>
        <v>0</v>
      </c>
    </row>
    <row r="86" spans="1:7" ht="12.75">
      <c r="A86" s="4">
        <f t="shared" si="2"/>
        <v>0.9583333333333333</v>
      </c>
      <c r="B86">
        <f t="shared" si="3"/>
        <v>-0.9659258262890681</v>
      </c>
      <c r="C86" s="6">
        <f t="shared" si="0"/>
        <v>0.9618749999999999</v>
      </c>
      <c r="D86">
        <f t="shared" si="4"/>
        <v>-0.9714456873802267</v>
      </c>
      <c r="E86" s="6">
        <f t="shared" si="1"/>
        <v>-1.3432186159344388</v>
      </c>
      <c r="F86" s="6">
        <f t="shared" si="5"/>
        <v>-1.3432186159344388</v>
      </c>
      <c r="G86" s="6">
        <f t="shared" si="6"/>
        <v>0</v>
      </c>
    </row>
    <row r="87" spans="1:7" ht="12.75">
      <c r="A87" s="4">
        <f t="shared" si="2"/>
        <v>1</v>
      </c>
      <c r="B87">
        <f t="shared" si="3"/>
        <v>-1</v>
      </c>
      <c r="C87" s="6">
        <f t="shared" si="0"/>
        <v>1.0035416666666666</v>
      </c>
      <c r="D87">
        <f t="shared" si="4"/>
        <v>-0.9997524133706774</v>
      </c>
      <c r="E87" s="6">
        <f t="shared" si="1"/>
        <v>-1.3715253419248894</v>
      </c>
      <c r="F87" s="6">
        <f t="shared" si="5"/>
        <v>-1.3715253419248894</v>
      </c>
      <c r="G87" s="6">
        <f t="shared" si="6"/>
        <v>0</v>
      </c>
    </row>
  </sheetData>
  <sheetProtection/>
  <hyperlinks>
    <hyperlink ref="O11" r:id="rId1" display="http://www.prodomosua.eu"/>
    <hyperlink ref="O14" r:id="rId2" display="http://aa.usno.navy.mil:80/data/docs/RS_OneYear.php"/>
  </hyperlinks>
  <printOptions/>
  <pageMargins left="0.75" right="0.75" top="1" bottom="1" header="0.5" footer="0.5"/>
  <pageSetup horizontalDpi="200" verticalDpi="2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ProDomoSua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cinquegrani</dc:creator>
  <cp:keywords/>
  <dc:description/>
  <cp:lastModifiedBy>fernando cinquegrani</cp:lastModifiedBy>
  <dcterms:created xsi:type="dcterms:W3CDTF">2008-07-29T02:55:14Z</dcterms:created>
  <dcterms:modified xsi:type="dcterms:W3CDTF">2011-01-29T11:43:47Z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